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Tabelle1" sheetId="1" r:id="rId1"/>
    <sheet name="Tabelle2" sheetId="2" r:id="rId2"/>
  </sheets>
  <calcPr calcId="152511"/>
</workbook>
</file>

<file path=xl/calcChain.xml><?xml version="1.0" encoding="utf-8"?>
<calcChain xmlns="http://schemas.openxmlformats.org/spreadsheetml/2006/main">
  <c r="J43" i="2" l="1"/>
  <c r="E68" i="2" l="1"/>
  <c r="D68" i="2"/>
  <c r="C70" i="2"/>
  <c r="B74" i="2"/>
  <c r="C69" i="2" s="1"/>
  <c r="J16" i="2"/>
  <c r="J61" i="2"/>
  <c r="J52" i="2"/>
  <c r="J25" i="2"/>
  <c r="C71" i="2" l="1"/>
  <c r="C68" i="2"/>
  <c r="J34" i="2"/>
</calcChain>
</file>

<file path=xl/sharedStrings.xml><?xml version="1.0" encoding="utf-8"?>
<sst xmlns="http://schemas.openxmlformats.org/spreadsheetml/2006/main" count="320" uniqueCount="252">
  <si>
    <t>        FSC-A SSC-A Alexa Fluor 488-A   PE-A PE-Cy7-A DAPI-A   Time</t>
  </si>
  <si>
    <t>Min.    4.259 3.815             357.8  112.7  -100.00  30030   70.6</t>
  </si>
  <si>
    <t>1st Qu. 4.450 4.035            2514.0  236.9   -12.65  31980  644.0</t>
  </si>
  <si>
    <t>Median  4.476 4.076            2808.0  285.2    14.95  34520 1074.0</t>
  </si>
  <si>
    <t>Mean    4.476 4.086            2963.0  420.0    46.23  38990  983.0</t>
  </si>
  <si>
    <t>3rd Qu. 4.499 4.126            3140.0  341.5    44.85  39470 1348.0</t>
  </si>
  <si>
    <t>Max.    4.648 4.397           14450.0 7611.0  1668.00  91300 1670.0</t>
  </si>
  <si>
    <t>$`Specimen_001_Ent TR22 I_004.fcs`</t>
  </si>
  <si>
    <t>Min.    4.272 3.852              1495  124.2   -43.70  30000   56.2</t>
  </si>
  <si>
    <t>1st Qu. 4.419 4.038              2644  242.6    -4.60  31850 2075.0</t>
  </si>
  <si>
    <t>Median  4.458 4.085              2906  289.8    12.65  34130 2808.0</t>
  </si>
  <si>
    <t>Mean    4.453 4.097              3122  324.6    22.11  37420 2746.0</t>
  </si>
  <si>
    <t>3rd Qu. 4.486 4.144              3294  341.5    33.35  38710 3541.0</t>
  </si>
  <si>
    <t>Max.    4.649 4.402              6867 4924.0  1504.00  97450 4337.0</t>
  </si>
  <si>
    <t>$`Specimen_001_Ent TR22 II_005.fcs`</t>
  </si>
  <si>
    <t>Min.    4.263 3.823             554.6  120.8   -69.00  30030   64.1</t>
  </si>
  <si>
    <t>1st Qu. 4.419 4.043            2590.0  243.8     0.00  32070  853.5</t>
  </si>
  <si>
    <t>Median  4.467 4.094            2882.0  293.8    14.95  34760 1572.0</t>
  </si>
  <si>
    <t>Mean    4.458 4.101            3137.0  436.6    51.40  39240 1444.0</t>
  </si>
  <si>
    <t>3rd Qu. 4.493 4.150            3298.0  353.0    34.50  40170 2064.0</t>
  </si>
  <si>
    <t>Max.    4.641 4.398           13610.0 9255.0  2636.00  99370 2506.0</t>
  </si>
  <si>
    <t>$Specimen_001_proteoplasts_023.fcs - from a different run</t>
  </si>
  <si>
    <t>        FSC-A SSC-A Alexa Fluor 488-A PE-A PE-Cy7-A DAPI-A  Time</t>
  </si>
  <si>
    <t>Min.    4.629 3.906             10760 7100     4498  38480 820.4</t>
  </si>
  <si>
    <t>1st Qu. 4.630 4.030             27720 7538     5549  40150 821.7</t>
  </si>
  <si>
    <t>Median  4.631 4.154             44680 7976     6601  41830 823.1</t>
  </si>
  <si>
    <t>Mean    4.631 4.154             44680 7976     6601  41830 823.1</t>
  </si>
  <si>
    <t>3rd Qu. 4.632 4.277             61640 8414     7652  43510 824.4</t>
  </si>
  <si>
    <t>Max.    4.633 4.401             78600 8852     8703  45180 825.7</t>
  </si>
  <si>
    <t>$`Specimen_001_Reute 15_008.fcs` - from the same run</t>
  </si>
  <si>
    <t>        FSC-A SSC-A Alexa Fluor 488-A    PE-A PE-Cy7-A DAPI-A   Time</t>
  </si>
  <si>
    <t>Min.    4.269 3.844             413.6    32.2  -212.80  30000   53.1</t>
  </si>
  <si>
    <t>1st Qu. 4.446 4.037            2586.0   236.9   -14.95  31920  558.7</t>
  </si>
  <si>
    <t>Median  4.474 4.082            2836.0   293.2    13.80  34320 1075.0</t>
  </si>
  <si>
    <t>Mean    4.469 4.096            3136.0   435.0    35.12  37790 1076.0</t>
  </si>
  <si>
    <t>3rd Qu. 4.492 4.146            3218.0   358.5    44.85  38610 1574.0</t>
  </si>
  <si>
    <t>Max.    4.646 4.403           64980.0 95930.0 11130.00  98180 2098.0</t>
  </si>
  <si>
    <t>Gating between 60000 and 100000</t>
  </si>
  <si>
    <t>FSC-A</t>
  </si>
  <si>
    <t>SSC-A</t>
  </si>
  <si>
    <t>PE-A</t>
  </si>
  <si>
    <t>PE-Cy7-A</t>
  </si>
  <si>
    <t>DAPI-A</t>
  </si>
  <si>
    <t>Time</t>
  </si>
  <si>
    <t>294.4</t>
  </si>
  <si>
    <t>608.3</t>
  </si>
  <si>
    <t>616.0</t>
  </si>
  <si>
    <t>686.0</t>
  </si>
  <si>
    <t>1041.0</t>
  </si>
  <si>
    <t>520.4</t>
  </si>
  <si>
    <t>-12.65</t>
  </si>
  <si>
    <t>14.95</t>
  </si>
  <si>
    <t>34.50</t>
  </si>
  <si>
    <t>33.94</t>
  </si>
  <si>
    <t>51.75</t>
  </si>
  <si>
    <t>79.35</t>
  </si>
  <si>
    <t>60050 </t>
  </si>
  <si>
    <t xml:space="preserve">Min.                          </t>
  </si>
  <si>
    <t>259.8</t>
  </si>
  <si>
    <t xml:space="preserve">1st Qu.                        </t>
  </si>
  <si>
    <t>1339.0</t>
  </si>
  <si>
    <t>Median                        </t>
  </si>
  <si>
    <t xml:space="preserve">  2193.0</t>
  </si>
  <si>
    <t xml:space="preserve">Mean                           </t>
  </si>
  <si>
    <t>2045.0</t>
  </si>
  <si>
    <t xml:space="preserve">3rd Qu.                        </t>
  </si>
  <si>
    <t>2746.0</t>
  </si>
  <si>
    <t xml:space="preserve">Max.                           </t>
  </si>
  <si>
    <t>3218.0</t>
  </si>
  <si>
    <t xml:space="preserve"> 51.87</t>
  </si>
  <si>
    <t>-75.9</t>
  </si>
  <si>
    <t xml:space="preserve"> -136.80</t>
  </si>
  <si>
    <t>61660  </t>
  </si>
  <si>
    <t>87.5</t>
  </si>
  <si>
    <t xml:space="preserve"> 178.60</t>
  </si>
  <si>
    <t>152.1 </t>
  </si>
  <si>
    <t>68770 </t>
  </si>
  <si>
    <t>630.2</t>
  </si>
  <si>
    <t xml:space="preserve"> 274.00</t>
  </si>
  <si>
    <t>224.2</t>
  </si>
  <si>
    <t>861.9</t>
  </si>
  <si>
    <t xml:space="preserve"> 320.60</t>
  </si>
  <si>
    <t xml:space="preserve"> 272.1</t>
  </si>
  <si>
    <t>843.6</t>
  </si>
  <si>
    <t xml:space="preserve"> 387.70 </t>
  </si>
  <si>
    <t>337.5 </t>
  </si>
  <si>
    <t>266.80</t>
  </si>
  <si>
    <t>1125.0</t>
  </si>
  <si>
    <t>1246.00</t>
  </si>
  <si>
    <t>1234.0</t>
  </si>
  <si>
    <t>639.40</t>
  </si>
  <si>
    <t>161.10</t>
  </si>
  <si>
    <t>147.20</t>
  </si>
  <si>
    <t>44.85</t>
  </si>
  <si>
    <t>1500.0</t>
  </si>
  <si>
    <t xml:space="preserve"> -351.1</t>
  </si>
  <si>
    <t>-59.80</t>
  </si>
  <si>
    <t>60200 </t>
  </si>
  <si>
    <t>116.3</t>
  </si>
  <si>
    <t>166.2</t>
  </si>
  <si>
    <t>110.40</t>
  </si>
  <si>
    <t xml:space="preserve">1st Qu.                        </t>
  </si>
  <si>
    <t>500.6</t>
  </si>
  <si>
    <t> 162.10 </t>
  </si>
  <si>
    <t>41.40</t>
  </si>
  <si>
    <t xml:space="preserve">Median                  </t>
  </si>
  <si>
    <t>922.9</t>
  </si>
  <si>
    <t xml:space="preserve"> 260.5</t>
  </si>
  <si>
    <t>186.80</t>
  </si>
  <si>
    <t>52.08</t>
  </si>
  <si>
    <t>77410 </t>
  </si>
  <si>
    <t xml:space="preserve">Mean                        </t>
  </si>
  <si>
    <t>884.1</t>
  </si>
  <si>
    <t>246.10</t>
  </si>
  <si>
    <t xml:space="preserve"> 92.00</t>
  </si>
  <si>
    <t xml:space="preserve">3rd Qu.                   </t>
  </si>
  <si>
    <t>1214.0</t>
  </si>
  <si>
    <t>732.8</t>
  </si>
  <si>
    <t>721.00  </t>
  </si>
  <si>
    <t>180.60</t>
  </si>
  <si>
    <t xml:space="preserve">Max.                       </t>
  </si>
  <si>
    <t>1638.0</t>
  </si>
  <si>
    <t>121.0</t>
  </si>
  <si>
    <t>19.55   </t>
  </si>
  <si>
    <t>11.50 </t>
  </si>
  <si>
    <t xml:space="preserve">Min.                       </t>
  </si>
  <si>
    <t> 138.3</t>
  </si>
  <si>
    <t>290.90</t>
  </si>
  <si>
    <t>72.45</t>
  </si>
  <si>
    <t xml:space="preserve">1st Qu.                     </t>
  </si>
  <si>
    <t>360.4</t>
  </si>
  <si>
    <t>348.40</t>
  </si>
  <si>
    <t xml:space="preserve"> 94.30</t>
  </si>
  <si>
    <t xml:space="preserve">Median           </t>
  </si>
  <si>
    <t>Min.</t>
  </si>
  <si>
    <t>436.5</t>
  </si>
  <si>
    <t>414.20</t>
  </si>
  <si>
    <t xml:space="preserve"> 93.38</t>
  </si>
  <si>
    <t xml:space="preserve">Mean                         </t>
  </si>
  <si>
    <t>674.3</t>
  </si>
  <si>
    <t>595.70</t>
  </si>
  <si>
    <t>105.80</t>
  </si>
  <si>
    <t xml:space="preserve">3rd Qu.          </t>
  </si>
  <si>
    <t>888.4</t>
  </si>
  <si>
    <t>816.50 </t>
  </si>
  <si>
    <t>182.80</t>
  </si>
  <si>
    <t xml:space="preserve">Max.                     </t>
  </si>
  <si>
    <t xml:space="preserve"> 23.94</t>
  </si>
  <si>
    <t>-26.45</t>
  </si>
  <si>
    <t xml:space="preserve">Min.                     </t>
  </si>
  <si>
    <t xml:space="preserve"> 288.8</t>
  </si>
  <si>
    <t>466.80</t>
  </si>
  <si>
    <t xml:space="preserve">1st Qu.                  </t>
  </si>
  <si>
    <t xml:space="preserve"> 820.4</t>
  </si>
  <si>
    <t>758.10</t>
  </si>
  <si>
    <t>604.9 </t>
  </si>
  <si>
    <t xml:space="preserve">Median          </t>
  </si>
  <si>
    <t>1594.0</t>
  </si>
  <si>
    <t xml:space="preserve"> 8.05</t>
  </si>
  <si>
    <t xml:space="preserve"> 10.35</t>
  </si>
  <si>
    <t>807.90</t>
  </si>
  <si>
    <t>778.2</t>
  </si>
  <si>
    <t>168.20</t>
  </si>
  <si>
    <t xml:space="preserve">Mean                         </t>
  </si>
  <si>
    <t>1447.0</t>
  </si>
  <si>
    <t>1064.00</t>
  </si>
  <si>
    <t>202.40</t>
  </si>
  <si>
    <t xml:space="preserve">3rd Qu.                 </t>
  </si>
  <si>
    <t>1974.0</t>
  </si>
  <si>
    <t>2479.00</t>
  </si>
  <si>
    <t>633.60</t>
  </si>
  <si>
    <t xml:space="preserve">Max.          </t>
  </si>
  <si>
    <t>2488.0</t>
  </si>
  <si>
    <t>2.336 </t>
  </si>
  <si>
    <t>-674.3 </t>
  </si>
  <si>
    <t>66.7</t>
  </si>
  <si>
    <t>-60.95</t>
  </si>
  <si>
    <t xml:space="preserve"> 74.3</t>
  </si>
  <si>
    <t>383.4 </t>
  </si>
  <si>
    <t>357.1</t>
  </si>
  <si>
    <t>122.20</t>
  </si>
  <si>
    <t>602.8</t>
  </si>
  <si>
    <t>650.4</t>
  </si>
  <si>
    <t>586.5 </t>
  </si>
  <si>
    <t>200.70</t>
  </si>
  <si>
    <t>1111.0</t>
  </si>
  <si>
    <t>1405.0</t>
  </si>
  <si>
    <t>1150.0 </t>
  </si>
  <si>
    <t>286.80 </t>
  </si>
  <si>
    <t>1045.0</t>
  </si>
  <si>
    <t>1368.0</t>
  </si>
  <si>
    <t>1103.0</t>
  </si>
  <si>
    <t>350.70</t>
  </si>
  <si>
    <t>1487.0</t>
  </si>
  <si>
    <t>21410.0</t>
  </si>
  <si>
    <t>24250.0 </t>
  </si>
  <si>
    <t xml:space="preserve">  2458.00  </t>
  </si>
  <si>
    <t>2080.0</t>
  </si>
  <si>
    <t>DAPI beads (reference)</t>
  </si>
  <si>
    <t>Alexa Fluor, 488-A</t>
  </si>
  <si>
    <t xml:space="preserve"> -341.90</t>
  </si>
  <si>
    <t>-145.2</t>
  </si>
  <si>
    <t>-1106.0</t>
  </si>
  <si>
    <t>53.1</t>
  </si>
  <si>
    <t xml:space="preserve"> 67.65</t>
  </si>
  <si>
    <t xml:space="preserve"> 27.5 </t>
  </si>
  <si>
    <t xml:space="preserve">-140.8  </t>
  </si>
  <si>
    <t>86.9  </t>
  </si>
  <si>
    <t xml:space="preserve"> 161.2</t>
  </si>
  <si>
    <t> 2.653</t>
  </si>
  <si>
    <t>  996.80</t>
  </si>
  <si>
    <t>136.6</t>
  </si>
  <si>
    <t>3981.0 </t>
  </si>
  <si>
    <t>252.1</t>
  </si>
  <si>
    <t>458.2</t>
  </si>
  <si>
    <t>447.3</t>
  </si>
  <si>
    <t>1746.00</t>
  </si>
  <si>
    <t>164.5</t>
  </si>
  <si>
    <t>7251.0</t>
  </si>
  <si>
    <t>635.7</t>
  </si>
  <si>
    <t>12400.00</t>
  </si>
  <si>
    <t>3175.0</t>
  </si>
  <si>
    <t>39860.0</t>
  </si>
  <si>
    <t>836.2</t>
  </si>
  <si>
    <t>1n/beads (Median)</t>
  </si>
  <si>
    <t xml:space="preserve">Comparison to previously published* 1C-values </t>
  </si>
  <si>
    <t>standard deviation</t>
  </si>
  <si>
    <t>average</t>
  </si>
  <si>
    <r>
      <t xml:space="preserve">Table S1: Flow cytomerty of </t>
    </r>
    <r>
      <rPr>
        <b/>
        <i/>
        <sz val="12"/>
        <rFont val="Times New Roman"/>
        <family val="1"/>
      </rPr>
      <t>Entosthodon hungaricus</t>
    </r>
    <r>
      <rPr>
        <b/>
        <sz val="12"/>
        <rFont val="Times New Roman"/>
        <family val="1"/>
      </rPr>
      <t xml:space="preserve"> in comparison to </t>
    </r>
    <r>
      <rPr>
        <b/>
        <i/>
        <sz val="12"/>
        <rFont val="Times New Roman"/>
        <family val="1"/>
      </rPr>
      <t>Physcomitrella patens</t>
    </r>
  </si>
  <si>
    <r>
      <rPr>
        <b/>
        <i/>
        <sz val="12"/>
        <rFont val="Times New Roman"/>
        <family val="1"/>
      </rPr>
      <t>Entosthodon hungaricus</t>
    </r>
    <r>
      <rPr>
        <b/>
        <sz val="12"/>
        <rFont val="Times New Roman"/>
        <family val="1"/>
      </rPr>
      <t xml:space="preserve"> 2 (first replicate)</t>
    </r>
  </si>
  <si>
    <r>
      <rPr>
        <b/>
        <i/>
        <sz val="12"/>
        <rFont val="Times New Roman"/>
        <family val="1"/>
      </rPr>
      <t>Entosthodon hungaricus</t>
    </r>
    <r>
      <rPr>
        <b/>
        <sz val="12"/>
        <rFont val="Times New Roman"/>
        <family val="1"/>
      </rPr>
      <t xml:space="preserve"> 2 (second replicate)</t>
    </r>
  </si>
  <si>
    <r>
      <rPr>
        <b/>
        <i/>
        <sz val="12"/>
        <rFont val="Times New Roman"/>
        <family val="1"/>
      </rPr>
      <t>Entosthodon hungaricus</t>
    </r>
    <r>
      <rPr>
        <b/>
        <sz val="12"/>
        <rFont val="Times New Roman"/>
        <family val="1"/>
      </rPr>
      <t xml:space="preserve"> 3 (first replicate)</t>
    </r>
  </si>
  <si>
    <r>
      <rPr>
        <b/>
        <i/>
        <sz val="12"/>
        <rFont val="Times New Roman"/>
        <family val="1"/>
      </rPr>
      <t>Entosthodon hungaricu</t>
    </r>
    <r>
      <rPr>
        <b/>
        <sz val="12"/>
        <rFont val="Times New Roman"/>
        <family val="1"/>
      </rPr>
      <t>s 3 (second replicate)</t>
    </r>
  </si>
  <si>
    <r>
      <rPr>
        <b/>
        <i/>
        <sz val="12"/>
        <rFont val="Times New Roman"/>
        <family val="1"/>
      </rPr>
      <t>Physcomitrella patens</t>
    </r>
    <r>
      <rPr>
        <b/>
        <sz val="12"/>
        <rFont val="Times New Roman"/>
        <family val="1"/>
      </rPr>
      <t xml:space="preserve"> (Reute strain)</t>
    </r>
  </si>
  <si>
    <r>
      <rPr>
        <b/>
        <i/>
        <sz val="12"/>
        <rFont val="Times New Roman"/>
        <family val="1"/>
      </rPr>
      <t>Physcomitrella patens</t>
    </r>
    <r>
      <rPr>
        <b/>
        <sz val="12"/>
        <rFont val="Times New Roman"/>
        <family val="1"/>
      </rPr>
      <t xml:space="preserve"> (Gransden)</t>
    </r>
  </si>
  <si>
    <r>
      <t xml:space="preserve">1n/beads normalized to </t>
    </r>
    <r>
      <rPr>
        <b/>
        <i/>
        <sz val="12"/>
        <rFont val="Times New Roman"/>
        <family val="1"/>
      </rPr>
      <t>Physcomitrella patens</t>
    </r>
    <r>
      <rPr>
        <b/>
        <sz val="12"/>
        <rFont val="Times New Roman"/>
        <family val="1"/>
      </rPr>
      <t xml:space="preserve"> (Gransden)*</t>
    </r>
  </si>
  <si>
    <r>
      <rPr>
        <i/>
        <sz val="12"/>
        <rFont val="Times New Roman"/>
        <family val="1"/>
      </rPr>
      <t>Entosthodon hungaricus</t>
    </r>
    <r>
      <rPr>
        <sz val="12"/>
        <rFont val="Times New Roman"/>
        <family val="1"/>
      </rPr>
      <t xml:space="preserve"> 2 (Median)</t>
    </r>
  </si>
  <si>
    <r>
      <rPr>
        <i/>
        <sz val="12"/>
        <rFont val="Times New Roman"/>
        <family val="1"/>
      </rPr>
      <t>Entosthodon hungaricus</t>
    </r>
    <r>
      <rPr>
        <sz val="12"/>
        <rFont val="Times New Roman"/>
        <family val="1"/>
      </rPr>
      <t xml:space="preserve"> 3 (Median)</t>
    </r>
  </si>
  <si>
    <r>
      <rPr>
        <i/>
        <sz val="12"/>
        <rFont val="Times New Roman"/>
        <family val="1"/>
      </rPr>
      <t>Physcomitrella patens</t>
    </r>
    <r>
      <rPr>
        <sz val="12"/>
        <rFont val="Times New Roman"/>
        <family val="1"/>
      </rPr>
      <t xml:space="preserve"> (Reute)</t>
    </r>
  </si>
  <si>
    <r>
      <rPr>
        <i/>
        <sz val="12"/>
        <rFont val="Times New Roman"/>
        <family val="1"/>
      </rPr>
      <t>Physcomitrella patens</t>
    </r>
    <r>
      <rPr>
        <sz val="12"/>
        <rFont val="Times New Roman"/>
        <family val="1"/>
      </rPr>
      <t xml:space="preserve"> (Gransden)</t>
    </r>
  </si>
  <si>
    <r>
      <rPr>
        <i/>
        <sz val="12"/>
        <rFont val="Times New Roman"/>
        <family val="1"/>
      </rPr>
      <t>Physcomitrella patens</t>
    </r>
    <r>
      <rPr>
        <sz val="12"/>
        <rFont val="Times New Roman"/>
        <family val="1"/>
      </rPr>
      <t xml:space="preserve"> (Gransden) published previously*</t>
    </r>
  </si>
  <si>
    <r>
      <t xml:space="preserve">factor for </t>
    </r>
    <r>
      <rPr>
        <i/>
        <sz val="12"/>
        <rFont val="Times New Roman"/>
        <family val="1"/>
      </rPr>
      <t>Physcomitrella patens</t>
    </r>
    <r>
      <rPr>
        <sz val="12"/>
        <rFont val="Times New Roman"/>
        <family val="1"/>
      </rPr>
      <t xml:space="preserve"> (Gransden)</t>
    </r>
  </si>
  <si>
    <r>
      <t xml:space="preserve">*(Beike et al. 2014, Molecular evidence for convergent evolution and allopolyploid speciation within the </t>
    </r>
    <r>
      <rPr>
        <i/>
        <sz val="12"/>
        <rFont val="Times New Roman"/>
        <family val="1"/>
      </rPr>
      <t>Physcomitrium</t>
    </r>
    <r>
      <rPr>
        <sz val="12"/>
        <rFont val="Times New Roman"/>
        <family val="1"/>
      </rPr>
      <t>-</t>
    </r>
    <r>
      <rPr>
        <i/>
        <sz val="12"/>
        <rFont val="Times New Roman"/>
        <family val="1"/>
      </rPr>
      <t>Physcomitrella</t>
    </r>
    <r>
      <rPr>
        <sz val="12"/>
        <rFont val="Times New Roman"/>
        <family val="1"/>
      </rPr>
      <t xml:space="preserve"> species complex, BMC Evolutionary Biology 14:158)</t>
    </r>
  </si>
  <si>
    <t>257.40</t>
  </si>
  <si>
    <t>51.17</t>
  </si>
  <si>
    <t>129.40</t>
  </si>
  <si>
    <t>253.9</t>
  </si>
  <si>
    <t xml:space="preserve"> 32.2</t>
  </si>
  <si>
    <t xml:space="preserve"> 1099.0</t>
  </si>
  <si>
    <t>3303.0</t>
  </si>
  <si>
    <t xml:space="preserve"> 228.8</t>
  </si>
  <si>
    <t xml:space="preserve"> 335.2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</si>
</sst>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rgb="FF500050"/>
      <name val="Courier New"/>
      <family val="3"/>
    </font>
    <font>
      <sz val="10"/>
      <color rgb="FF222222"/>
      <name val="Courier New"/>
      <family val="3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Alignment="1"/>
    <xf numFmtId="0" fontId="5" fillId="0" borderId="0" xfId="0" applyFont="1" applyFill="1" applyAlignment="1">
      <alignment horizontal="right"/>
    </xf>
    <xf numFmtId="0" fontId="3" fillId="0" borderId="0" xfId="0" applyFont="1" applyFill="1" applyAlignment="1"/>
    <xf numFmtId="3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17" fontId="5" fillId="0" borderId="0" xfId="0" applyNumberFormat="1" applyFont="1" applyFill="1" applyAlignment="1">
      <alignment horizontal="right"/>
    </xf>
    <xf numFmtId="0" fontId="3" fillId="0" borderId="3" xfId="0" applyFont="1" applyFill="1" applyBorder="1"/>
    <xf numFmtId="0" fontId="3" fillId="0" borderId="4" xfId="0" applyFont="1" applyFill="1" applyBorder="1"/>
    <xf numFmtId="0" fontId="5" fillId="0" borderId="2" xfId="0" applyFont="1" applyFill="1" applyBorder="1" applyAlignment="1"/>
    <xf numFmtId="0" fontId="5" fillId="0" borderId="2" xfId="0" applyFont="1" applyFill="1" applyBorder="1"/>
    <xf numFmtId="0" fontId="5" fillId="0" borderId="1" xfId="0" applyFont="1" applyFill="1" applyBorder="1" applyAlignment="1"/>
    <xf numFmtId="0" fontId="5" fillId="0" borderId="1" xfId="0" applyFont="1" applyFill="1" applyBorder="1"/>
    <xf numFmtId="0" fontId="5" fillId="0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4"/>
  <sheetViews>
    <sheetView workbookViewId="0">
      <selection activeCell="L11" sqref="L11"/>
    </sheetView>
  </sheetViews>
  <sheetFormatPr baseColWidth="10" defaultColWidth="9.140625" defaultRowHeight="15" x14ac:dyDescent="0.25"/>
  <sheetData>
    <row r="2" spans="1:1" x14ac:dyDescent="0.25">
      <c r="A2" s="1" t="s">
        <v>0</v>
      </c>
    </row>
    <row r="3" spans="1:1" x14ac:dyDescent="0.25">
      <c r="A3" s="2" t="s">
        <v>1</v>
      </c>
    </row>
    <row r="4" spans="1:1" x14ac:dyDescent="0.25">
      <c r="A4" s="2" t="s">
        <v>2</v>
      </c>
    </row>
    <row r="5" spans="1:1" x14ac:dyDescent="0.25">
      <c r="A5" s="2" t="s">
        <v>3</v>
      </c>
    </row>
    <row r="6" spans="1:1" x14ac:dyDescent="0.25">
      <c r="A6" s="2" t="s">
        <v>4</v>
      </c>
    </row>
    <row r="7" spans="1:1" x14ac:dyDescent="0.25">
      <c r="A7" s="2" t="s">
        <v>5</v>
      </c>
    </row>
    <row r="8" spans="1:1" x14ac:dyDescent="0.25">
      <c r="A8" s="2" t="s">
        <v>6</v>
      </c>
    </row>
    <row r="10" spans="1:1" x14ac:dyDescent="0.25">
      <c r="A10" s="1" t="s">
        <v>7</v>
      </c>
    </row>
    <row r="11" spans="1:1" x14ac:dyDescent="0.25">
      <c r="A11" s="1" t="s">
        <v>0</v>
      </c>
    </row>
    <row r="12" spans="1:1" x14ac:dyDescent="0.25">
      <c r="A12" s="2" t="s">
        <v>8</v>
      </c>
    </row>
    <row r="13" spans="1:1" x14ac:dyDescent="0.25">
      <c r="A13" s="2" t="s">
        <v>9</v>
      </c>
    </row>
    <row r="14" spans="1:1" x14ac:dyDescent="0.25">
      <c r="A14" s="2" t="s">
        <v>10</v>
      </c>
    </row>
    <row r="15" spans="1:1" x14ac:dyDescent="0.25">
      <c r="A15" s="2" t="s">
        <v>11</v>
      </c>
    </row>
    <row r="16" spans="1:1" x14ac:dyDescent="0.25">
      <c r="A16" s="2" t="s">
        <v>12</v>
      </c>
    </row>
    <row r="17" spans="1:1" x14ac:dyDescent="0.25">
      <c r="A17" s="2" t="s">
        <v>13</v>
      </c>
    </row>
    <row r="19" spans="1:1" x14ac:dyDescent="0.25">
      <c r="A19" s="1" t="s">
        <v>14</v>
      </c>
    </row>
    <row r="20" spans="1:1" x14ac:dyDescent="0.25">
      <c r="A20" s="1" t="s">
        <v>0</v>
      </c>
    </row>
    <row r="21" spans="1:1" x14ac:dyDescent="0.25">
      <c r="A21" s="2" t="s">
        <v>15</v>
      </c>
    </row>
    <row r="22" spans="1:1" x14ac:dyDescent="0.25">
      <c r="A22" s="2" t="s">
        <v>16</v>
      </c>
    </row>
    <row r="23" spans="1:1" x14ac:dyDescent="0.25">
      <c r="A23" s="2" t="s">
        <v>17</v>
      </c>
    </row>
    <row r="24" spans="1:1" x14ac:dyDescent="0.25">
      <c r="A24" s="2" t="s">
        <v>18</v>
      </c>
    </row>
    <row r="25" spans="1:1" x14ac:dyDescent="0.25">
      <c r="A25" s="2" t="s">
        <v>19</v>
      </c>
    </row>
    <row r="26" spans="1:1" x14ac:dyDescent="0.25">
      <c r="A26" s="2" t="s">
        <v>20</v>
      </c>
    </row>
    <row r="28" spans="1:1" x14ac:dyDescent="0.25">
      <c r="A28" s="2" t="s">
        <v>21</v>
      </c>
    </row>
    <row r="29" spans="1:1" x14ac:dyDescent="0.25">
      <c r="A29" s="1" t="s">
        <v>22</v>
      </c>
    </row>
    <row r="30" spans="1:1" x14ac:dyDescent="0.25">
      <c r="A30" s="2" t="s">
        <v>23</v>
      </c>
    </row>
    <row r="31" spans="1:1" x14ac:dyDescent="0.25">
      <c r="A31" s="2" t="s">
        <v>24</v>
      </c>
    </row>
    <row r="32" spans="1:1" x14ac:dyDescent="0.25">
      <c r="A32" s="2" t="s">
        <v>25</v>
      </c>
    </row>
    <row r="33" spans="1:1" x14ac:dyDescent="0.25">
      <c r="A33" s="2" t="s">
        <v>26</v>
      </c>
    </row>
    <row r="34" spans="1:1" x14ac:dyDescent="0.25">
      <c r="A34" s="2" t="s">
        <v>27</v>
      </c>
    </row>
    <row r="35" spans="1:1" x14ac:dyDescent="0.25">
      <c r="A35" s="2" t="s">
        <v>28</v>
      </c>
    </row>
    <row r="37" spans="1:1" x14ac:dyDescent="0.25">
      <c r="A37" s="2" t="s">
        <v>29</v>
      </c>
    </row>
    <row r="38" spans="1:1" x14ac:dyDescent="0.25">
      <c r="A38" s="1" t="s">
        <v>30</v>
      </c>
    </row>
    <row r="39" spans="1:1" x14ac:dyDescent="0.25">
      <c r="A39" s="2" t="s">
        <v>31</v>
      </c>
    </row>
    <row r="40" spans="1:1" x14ac:dyDescent="0.25">
      <c r="A40" s="2" t="s">
        <v>32</v>
      </c>
    </row>
    <row r="41" spans="1:1" x14ac:dyDescent="0.25">
      <c r="A41" s="2" t="s">
        <v>33</v>
      </c>
    </row>
    <row r="42" spans="1:1" x14ac:dyDescent="0.25">
      <c r="A42" s="2" t="s">
        <v>34</v>
      </c>
    </row>
    <row r="43" spans="1:1" x14ac:dyDescent="0.25">
      <c r="A43" s="2" t="s">
        <v>35</v>
      </c>
    </row>
    <row r="44" spans="1:1" x14ac:dyDescent="0.25">
      <c r="A44" s="2" t="s">
        <v>36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workbookViewId="0">
      <selection activeCell="J8" sqref="J8"/>
    </sheetView>
  </sheetViews>
  <sheetFormatPr baseColWidth="10" defaultRowHeight="15.75" x14ac:dyDescent="0.25"/>
  <cols>
    <col min="1" max="1" width="92.7109375" style="4" bestFit="1" customWidth="1"/>
    <col min="2" max="2" width="23" style="4" customWidth="1"/>
    <col min="3" max="3" width="19.85546875" style="4" customWidth="1"/>
    <col min="4" max="4" width="18.5703125" style="4" customWidth="1"/>
    <col min="5" max="5" width="14.85546875" style="4" customWidth="1"/>
    <col min="6" max="8" width="11.42578125" style="4"/>
    <col min="9" max="9" width="6.5703125" style="4" customWidth="1"/>
    <col min="10" max="10" width="30.28515625" style="4" customWidth="1"/>
    <col min="11" max="16384" width="11.42578125" style="4"/>
  </cols>
  <sheetData>
    <row r="1" spans="1:10" x14ac:dyDescent="0.25">
      <c r="A1" s="3" t="s">
        <v>228</v>
      </c>
      <c r="C1" s="6"/>
    </row>
    <row r="2" spans="1:10" x14ac:dyDescent="0.25">
      <c r="A2" s="5" t="s">
        <v>37</v>
      </c>
      <c r="B2" s="6"/>
      <c r="C2" s="6"/>
      <c r="D2" s="6"/>
      <c r="E2" s="6"/>
      <c r="F2" s="6"/>
      <c r="G2" s="6"/>
      <c r="H2" s="6"/>
    </row>
    <row r="3" spans="1:10" x14ac:dyDescent="0.25">
      <c r="A3" s="7" t="s">
        <v>198</v>
      </c>
      <c r="B3" s="6"/>
      <c r="C3" s="6"/>
      <c r="D3" s="6"/>
      <c r="E3" s="6"/>
      <c r="F3" s="6"/>
      <c r="G3" s="6"/>
      <c r="H3" s="6"/>
    </row>
    <row r="4" spans="1:10" x14ac:dyDescent="0.25">
      <c r="A4" s="5"/>
      <c r="B4" s="6" t="s">
        <v>38</v>
      </c>
      <c r="C4" s="6" t="s">
        <v>39</v>
      </c>
      <c r="D4" s="6" t="s">
        <v>199</v>
      </c>
      <c r="E4" s="6" t="s">
        <v>40</v>
      </c>
      <c r="F4" s="6" t="s">
        <v>41</v>
      </c>
      <c r="G4" s="6" t="s">
        <v>42</v>
      </c>
      <c r="H4" s="6" t="s">
        <v>43</v>
      </c>
    </row>
    <row r="5" spans="1:10" x14ac:dyDescent="0.25">
      <c r="A5" s="5" t="s">
        <v>57</v>
      </c>
      <c r="B5" s="8">
        <v>4223</v>
      </c>
      <c r="C5" s="8">
        <v>3958</v>
      </c>
      <c r="D5" s="6">
        <v>2979</v>
      </c>
      <c r="E5" s="6" t="s">
        <v>44</v>
      </c>
      <c r="F5" s="6" t="s">
        <v>50</v>
      </c>
      <c r="G5" s="6" t="s">
        <v>56</v>
      </c>
      <c r="H5" s="6" t="s">
        <v>58</v>
      </c>
    </row>
    <row r="6" spans="1:10" x14ac:dyDescent="0.25">
      <c r="A6" s="5" t="s">
        <v>59</v>
      </c>
      <c r="B6" s="8">
        <v>4713</v>
      </c>
      <c r="C6" s="8">
        <v>4394</v>
      </c>
      <c r="D6" s="6">
        <v>5486</v>
      </c>
      <c r="E6" s="6" t="s">
        <v>49</v>
      </c>
      <c r="F6" s="6" t="s">
        <v>51</v>
      </c>
      <c r="G6" s="6">
        <v>64030</v>
      </c>
      <c r="H6" s="6" t="s">
        <v>60</v>
      </c>
    </row>
    <row r="7" spans="1:10" x14ac:dyDescent="0.25">
      <c r="A7" s="5" t="s">
        <v>61</v>
      </c>
      <c r="B7" s="8">
        <v>4757</v>
      </c>
      <c r="C7" s="8">
        <v>4430</v>
      </c>
      <c r="D7" s="6">
        <v>6179</v>
      </c>
      <c r="E7" s="6" t="s">
        <v>45</v>
      </c>
      <c r="F7" s="6" t="s">
        <v>52</v>
      </c>
      <c r="G7" s="6">
        <v>71960</v>
      </c>
      <c r="H7" s="6" t="s">
        <v>62</v>
      </c>
    </row>
    <row r="8" spans="1:10" x14ac:dyDescent="0.25">
      <c r="A8" s="5" t="s">
        <v>63</v>
      </c>
      <c r="B8" s="8">
        <v>4739</v>
      </c>
      <c r="C8" s="8">
        <v>4427</v>
      </c>
      <c r="D8" s="6">
        <v>6305</v>
      </c>
      <c r="E8" s="6" t="s">
        <v>46</v>
      </c>
      <c r="F8" s="6" t="s">
        <v>53</v>
      </c>
      <c r="G8" s="6">
        <v>73730</v>
      </c>
      <c r="H8" s="6" t="s">
        <v>64</v>
      </c>
    </row>
    <row r="9" spans="1:10" x14ac:dyDescent="0.25">
      <c r="A9" s="5" t="s">
        <v>65</v>
      </c>
      <c r="B9" s="8">
        <v>4783</v>
      </c>
      <c r="C9" s="8">
        <v>4483</v>
      </c>
      <c r="D9" s="6">
        <v>7056</v>
      </c>
      <c r="E9" s="6" t="s">
        <v>47</v>
      </c>
      <c r="F9" s="6" t="s">
        <v>54</v>
      </c>
      <c r="G9" s="6">
        <v>81580</v>
      </c>
      <c r="H9" s="6" t="s">
        <v>66</v>
      </c>
    </row>
    <row r="10" spans="1:10" x14ac:dyDescent="0.25">
      <c r="A10" s="5" t="s">
        <v>67</v>
      </c>
      <c r="B10" s="8">
        <v>4941</v>
      </c>
      <c r="C10" s="8">
        <v>4620</v>
      </c>
      <c r="D10" s="6">
        <v>9339</v>
      </c>
      <c r="E10" s="6" t="s">
        <v>48</v>
      </c>
      <c r="F10" s="6" t="s">
        <v>55</v>
      </c>
      <c r="G10" s="6">
        <v>98680</v>
      </c>
      <c r="H10" s="6" t="s">
        <v>68</v>
      </c>
    </row>
    <row r="11" spans="1:10" x14ac:dyDescent="0.25">
      <c r="A11" s="5"/>
      <c r="B11" s="6"/>
      <c r="C11" s="6"/>
      <c r="D11" s="6"/>
      <c r="E11" s="6"/>
      <c r="F11" s="6"/>
      <c r="G11" s="6"/>
      <c r="H11" s="6"/>
    </row>
    <row r="12" spans="1:10" x14ac:dyDescent="0.25">
      <c r="A12" s="7" t="s">
        <v>229</v>
      </c>
      <c r="B12" s="6"/>
      <c r="C12" s="6"/>
      <c r="D12" s="6"/>
      <c r="E12" s="6"/>
      <c r="F12" s="6"/>
      <c r="G12" s="6"/>
      <c r="H12" s="6"/>
    </row>
    <row r="13" spans="1:10" x14ac:dyDescent="0.25">
      <c r="A13" s="5"/>
      <c r="B13" s="6" t="s">
        <v>38</v>
      </c>
      <c r="C13" s="6" t="s">
        <v>39</v>
      </c>
      <c r="D13" s="6" t="s">
        <v>199</v>
      </c>
      <c r="E13" s="6" t="s">
        <v>40</v>
      </c>
      <c r="F13" s="6" t="s">
        <v>41</v>
      </c>
      <c r="G13" s="6" t="s">
        <v>42</v>
      </c>
      <c r="H13" s="6" t="s">
        <v>43</v>
      </c>
      <c r="J13" s="4" t="s">
        <v>224</v>
      </c>
    </row>
    <row r="14" spans="1:10" x14ac:dyDescent="0.25">
      <c r="A14" s="5" t="s">
        <v>57</v>
      </c>
      <c r="B14" s="8">
        <v>3788</v>
      </c>
      <c r="C14" s="8">
        <v>2188</v>
      </c>
      <c r="D14" s="6" t="s">
        <v>69</v>
      </c>
      <c r="E14" s="6" t="s">
        <v>70</v>
      </c>
      <c r="F14" s="6" t="s">
        <v>71</v>
      </c>
      <c r="G14" s="6" t="s">
        <v>72</v>
      </c>
      <c r="H14" s="6" t="s">
        <v>73</v>
      </c>
      <c r="J14" s="9"/>
    </row>
    <row r="15" spans="1:10" x14ac:dyDescent="0.25">
      <c r="A15" s="5" t="s">
        <v>59</v>
      </c>
      <c r="B15" s="8">
        <v>3911</v>
      </c>
      <c r="C15" s="8">
        <v>2731</v>
      </c>
      <c r="D15" s="6" t="s">
        <v>74</v>
      </c>
      <c r="E15" s="6" t="s">
        <v>75</v>
      </c>
      <c r="F15" s="6" t="s">
        <v>93</v>
      </c>
      <c r="G15" s="6" t="s">
        <v>76</v>
      </c>
      <c r="H15" s="6" t="s">
        <v>77</v>
      </c>
    </row>
    <row r="16" spans="1:10" x14ac:dyDescent="0.25">
      <c r="A16" s="5" t="s">
        <v>61</v>
      </c>
      <c r="B16" s="8">
        <v>3967</v>
      </c>
      <c r="C16" s="8">
        <v>2890</v>
      </c>
      <c r="D16" s="6" t="s">
        <v>78</v>
      </c>
      <c r="E16" s="6" t="s">
        <v>79</v>
      </c>
      <c r="F16" s="6" t="s">
        <v>92</v>
      </c>
      <c r="G16" s="6">
        <v>74760</v>
      </c>
      <c r="H16" s="6" t="s">
        <v>80</v>
      </c>
      <c r="J16" s="4">
        <f>G16/G7</f>
        <v>1.038910505836576</v>
      </c>
    </row>
    <row r="17" spans="1:10" x14ac:dyDescent="0.25">
      <c r="A17" s="5" t="s">
        <v>63</v>
      </c>
      <c r="B17" s="8">
        <v>3969</v>
      </c>
      <c r="C17" s="8">
        <v>2836</v>
      </c>
      <c r="D17" s="6" t="s">
        <v>81</v>
      </c>
      <c r="E17" s="6" t="s">
        <v>82</v>
      </c>
      <c r="F17" s="6" t="s">
        <v>91</v>
      </c>
      <c r="G17" s="6">
        <v>74910</v>
      </c>
      <c r="H17" s="6" t="s">
        <v>83</v>
      </c>
    </row>
    <row r="18" spans="1:10" x14ac:dyDescent="0.25">
      <c r="A18" s="5" t="s">
        <v>65</v>
      </c>
      <c r="B18" s="8">
        <v>4032</v>
      </c>
      <c r="C18" s="8">
        <v>2952</v>
      </c>
      <c r="D18" s="6" t="s">
        <v>84</v>
      </c>
      <c r="E18" s="6" t="s">
        <v>85</v>
      </c>
      <c r="F18" s="6" t="s">
        <v>86</v>
      </c>
      <c r="G18" s="6">
        <v>78630</v>
      </c>
      <c r="H18" s="6" t="s">
        <v>87</v>
      </c>
    </row>
    <row r="19" spans="1:10" x14ac:dyDescent="0.25">
      <c r="A19" s="5" t="s">
        <v>67</v>
      </c>
      <c r="B19" s="8">
        <v>4101</v>
      </c>
      <c r="C19" s="8">
        <v>3277</v>
      </c>
      <c r="D19" s="6" t="s">
        <v>88</v>
      </c>
      <c r="E19" s="6" t="s">
        <v>89</v>
      </c>
      <c r="F19" s="6" t="s">
        <v>90</v>
      </c>
      <c r="G19" s="6">
        <v>97800</v>
      </c>
      <c r="H19" s="6" t="s">
        <v>94</v>
      </c>
    </row>
    <row r="20" spans="1:10" x14ac:dyDescent="0.25">
      <c r="A20" s="5"/>
      <c r="B20" s="6"/>
      <c r="C20" s="6"/>
      <c r="D20" s="6"/>
      <c r="E20" s="6"/>
      <c r="F20" s="6"/>
      <c r="G20" s="6"/>
      <c r="H20" s="6"/>
    </row>
    <row r="21" spans="1:10" x14ac:dyDescent="0.25">
      <c r="A21" s="7" t="s">
        <v>230</v>
      </c>
      <c r="B21" s="6"/>
      <c r="C21" s="6"/>
      <c r="D21" s="6"/>
      <c r="E21" s="6"/>
      <c r="F21" s="6"/>
      <c r="G21" s="6"/>
      <c r="H21" s="6"/>
    </row>
    <row r="22" spans="1:10" x14ac:dyDescent="0.25">
      <c r="A22" s="5"/>
      <c r="B22" s="6" t="s">
        <v>38</v>
      </c>
      <c r="C22" s="6" t="s">
        <v>39</v>
      </c>
      <c r="D22" s="6" t="s">
        <v>199</v>
      </c>
      <c r="E22" s="6" t="s">
        <v>40</v>
      </c>
      <c r="F22" s="6" t="s">
        <v>41</v>
      </c>
      <c r="G22" s="6" t="s">
        <v>42</v>
      </c>
      <c r="H22" s="6" t="s">
        <v>43</v>
      </c>
      <c r="J22" s="4" t="s">
        <v>224</v>
      </c>
    </row>
    <row r="23" spans="1:10" x14ac:dyDescent="0.25">
      <c r="A23" s="5" t="s">
        <v>57</v>
      </c>
      <c r="B23" s="8">
        <v>3769</v>
      </c>
      <c r="C23" s="8">
        <v>2053</v>
      </c>
      <c r="D23" s="6" t="s">
        <v>95</v>
      </c>
      <c r="E23" s="10" t="s">
        <v>159</v>
      </c>
      <c r="F23" s="6" t="s">
        <v>96</v>
      </c>
      <c r="G23" s="6" t="s">
        <v>97</v>
      </c>
      <c r="H23" s="6" t="s">
        <v>98</v>
      </c>
      <c r="J23" s="9"/>
    </row>
    <row r="24" spans="1:10" x14ac:dyDescent="0.25">
      <c r="A24" s="5" t="s">
        <v>59</v>
      </c>
      <c r="B24" s="8">
        <v>3929</v>
      </c>
      <c r="C24" s="8">
        <v>2594</v>
      </c>
      <c r="D24" s="6" t="s">
        <v>99</v>
      </c>
      <c r="E24" s="6" t="s">
        <v>100</v>
      </c>
      <c r="F24" s="6" t="s">
        <v>158</v>
      </c>
      <c r="G24" s="6">
        <v>73590</v>
      </c>
      <c r="H24" s="6" t="s">
        <v>102</v>
      </c>
    </row>
    <row r="25" spans="1:10" x14ac:dyDescent="0.25">
      <c r="A25" s="5" t="s">
        <v>61</v>
      </c>
      <c r="B25" s="8">
        <v>3985</v>
      </c>
      <c r="C25" s="8">
        <v>2724</v>
      </c>
      <c r="D25" s="6" t="s">
        <v>250</v>
      </c>
      <c r="E25" s="6" t="s">
        <v>103</v>
      </c>
      <c r="F25" s="6" t="s">
        <v>104</v>
      </c>
      <c r="G25" s="6">
        <v>77680</v>
      </c>
      <c r="H25" s="6" t="s">
        <v>106</v>
      </c>
      <c r="J25" s="4">
        <f>G25/G7</f>
        <v>1.0794886047804335</v>
      </c>
    </row>
    <row r="26" spans="1:10" x14ac:dyDescent="0.25">
      <c r="A26" s="5" t="s">
        <v>63</v>
      </c>
      <c r="B26" s="8">
        <v>3974</v>
      </c>
      <c r="C26" s="8">
        <v>2714</v>
      </c>
      <c r="D26" s="6" t="s">
        <v>107</v>
      </c>
      <c r="E26" s="6" t="s">
        <v>108</v>
      </c>
      <c r="F26" s="6" t="s">
        <v>109</v>
      </c>
      <c r="G26" s="6" t="s">
        <v>110</v>
      </c>
      <c r="H26" s="6" t="s">
        <v>112</v>
      </c>
    </row>
    <row r="27" spans="1:10" x14ac:dyDescent="0.25">
      <c r="A27" s="5" t="s">
        <v>65</v>
      </c>
      <c r="B27" s="8">
        <v>4042</v>
      </c>
      <c r="C27" s="8">
        <v>2853</v>
      </c>
      <c r="D27" s="6" t="s">
        <v>251</v>
      </c>
      <c r="E27" s="6" t="s">
        <v>113</v>
      </c>
      <c r="F27" s="6" t="s">
        <v>114</v>
      </c>
      <c r="G27" s="6">
        <v>81450</v>
      </c>
      <c r="H27" s="6" t="s">
        <v>116</v>
      </c>
    </row>
    <row r="28" spans="1:10" x14ac:dyDescent="0.25">
      <c r="A28" s="5" t="s">
        <v>67</v>
      </c>
      <c r="B28" s="8">
        <v>4118</v>
      </c>
      <c r="C28" s="8">
        <v>3171</v>
      </c>
      <c r="D28" s="6" t="s">
        <v>117</v>
      </c>
      <c r="E28" s="6" t="s">
        <v>118</v>
      </c>
      <c r="F28" s="6" t="s">
        <v>119</v>
      </c>
      <c r="G28" s="6">
        <v>99400</v>
      </c>
      <c r="H28" s="6" t="s">
        <v>121</v>
      </c>
    </row>
    <row r="29" spans="1:10" x14ac:dyDescent="0.25">
      <c r="A29" s="5"/>
      <c r="B29" s="6"/>
      <c r="C29" s="6"/>
      <c r="D29" s="6"/>
      <c r="E29" s="6"/>
      <c r="F29" s="6"/>
      <c r="G29" s="6"/>
      <c r="H29" s="6"/>
    </row>
    <row r="30" spans="1:10" x14ac:dyDescent="0.25">
      <c r="A30" s="7" t="s">
        <v>231</v>
      </c>
      <c r="B30" s="6"/>
      <c r="C30" s="6"/>
      <c r="D30" s="6"/>
      <c r="E30" s="6"/>
      <c r="F30" s="6"/>
      <c r="G30" s="6"/>
      <c r="H30" s="6"/>
    </row>
    <row r="31" spans="1:10" x14ac:dyDescent="0.25">
      <c r="A31" s="5"/>
      <c r="B31" s="6" t="s">
        <v>38</v>
      </c>
      <c r="C31" s="6" t="s">
        <v>39</v>
      </c>
      <c r="D31" s="6" t="s">
        <v>199</v>
      </c>
      <c r="E31" s="6" t="s">
        <v>40</v>
      </c>
      <c r="F31" s="6" t="s">
        <v>41</v>
      </c>
      <c r="G31" s="6" t="s">
        <v>42</v>
      </c>
      <c r="H31" s="6" t="s">
        <v>43</v>
      </c>
      <c r="J31" s="4" t="s">
        <v>224</v>
      </c>
    </row>
    <row r="32" spans="1:10" x14ac:dyDescent="0.25">
      <c r="A32" s="5" t="s">
        <v>134</v>
      </c>
      <c r="B32" s="8">
        <v>3907</v>
      </c>
      <c r="C32" s="8">
        <v>2555</v>
      </c>
      <c r="D32" s="6" t="s">
        <v>122</v>
      </c>
      <c r="E32" s="6" t="s">
        <v>123</v>
      </c>
      <c r="F32" s="6" t="s">
        <v>124</v>
      </c>
      <c r="G32" s="6">
        <v>73120</v>
      </c>
      <c r="H32" s="6">
        <v>1263</v>
      </c>
      <c r="J32" s="9"/>
    </row>
    <row r="33" spans="1:10" x14ac:dyDescent="0.25">
      <c r="A33" s="5" t="s">
        <v>101</v>
      </c>
      <c r="B33" s="8">
        <v>3972</v>
      </c>
      <c r="C33" s="8">
        <v>2653</v>
      </c>
      <c r="D33" s="6" t="s">
        <v>126</v>
      </c>
      <c r="E33" s="6" t="s">
        <v>127</v>
      </c>
      <c r="F33" s="6" t="s">
        <v>128</v>
      </c>
      <c r="G33" s="6">
        <v>73300</v>
      </c>
      <c r="H33" s="6">
        <v>2109</v>
      </c>
    </row>
    <row r="34" spans="1:10" x14ac:dyDescent="0.25">
      <c r="A34" s="5" t="s">
        <v>105</v>
      </c>
      <c r="B34" s="8">
        <v>4098</v>
      </c>
      <c r="C34" s="8">
        <v>2908</v>
      </c>
      <c r="D34" s="6" t="s">
        <v>130</v>
      </c>
      <c r="E34" s="6" t="s">
        <v>131</v>
      </c>
      <c r="F34" s="6" t="s">
        <v>132</v>
      </c>
      <c r="G34" s="6">
        <v>79600</v>
      </c>
      <c r="H34" s="6">
        <v>2284</v>
      </c>
      <c r="J34" s="4">
        <f>G34/G7</f>
        <v>1.1061700944969428</v>
      </c>
    </row>
    <row r="35" spans="1:10" x14ac:dyDescent="0.25">
      <c r="A35" s="5" t="s">
        <v>111</v>
      </c>
      <c r="B35" s="8">
        <v>4070</v>
      </c>
      <c r="C35" s="8">
        <v>2948</v>
      </c>
      <c r="D35" s="6" t="s">
        <v>135</v>
      </c>
      <c r="E35" s="6" t="s">
        <v>136</v>
      </c>
      <c r="F35" s="6" t="s">
        <v>137</v>
      </c>
      <c r="G35" s="6">
        <v>78460</v>
      </c>
      <c r="H35" s="6">
        <v>2517</v>
      </c>
    </row>
    <row r="36" spans="1:10" x14ac:dyDescent="0.25">
      <c r="A36" s="5" t="s">
        <v>115</v>
      </c>
      <c r="B36" s="8">
        <v>4182</v>
      </c>
      <c r="C36" s="8">
        <v>3099</v>
      </c>
      <c r="D36" s="6" t="s">
        <v>139</v>
      </c>
      <c r="E36" s="6" t="s">
        <v>140</v>
      </c>
      <c r="F36" s="6" t="s">
        <v>141</v>
      </c>
      <c r="G36" s="6">
        <v>80200</v>
      </c>
      <c r="H36" s="6">
        <v>2647</v>
      </c>
    </row>
    <row r="37" spans="1:10" x14ac:dyDescent="0.25">
      <c r="A37" s="5" t="s">
        <v>120</v>
      </c>
      <c r="B37" s="8">
        <v>4189</v>
      </c>
      <c r="C37" s="8">
        <v>3526</v>
      </c>
      <c r="D37" s="6" t="s">
        <v>143</v>
      </c>
      <c r="E37" s="6" t="s">
        <v>144</v>
      </c>
      <c r="F37" s="6" t="s">
        <v>145</v>
      </c>
      <c r="G37" s="6">
        <v>86060</v>
      </c>
      <c r="H37" s="6">
        <v>4284</v>
      </c>
    </row>
    <row r="38" spans="1:10" x14ac:dyDescent="0.25">
      <c r="A38" s="5"/>
      <c r="B38" s="6"/>
      <c r="C38" s="6"/>
      <c r="D38" s="6"/>
      <c r="E38" s="6"/>
      <c r="F38" s="6"/>
      <c r="G38" s="6"/>
      <c r="H38" s="6"/>
    </row>
    <row r="39" spans="1:10" x14ac:dyDescent="0.25">
      <c r="A39" s="7" t="s">
        <v>232</v>
      </c>
      <c r="B39" s="6"/>
      <c r="C39" s="6"/>
      <c r="D39" s="6"/>
      <c r="E39" s="6"/>
      <c r="F39" s="6"/>
      <c r="G39" s="6"/>
      <c r="H39" s="6"/>
    </row>
    <row r="40" spans="1:10" x14ac:dyDescent="0.25">
      <c r="A40" s="5"/>
      <c r="B40" s="6" t="s">
        <v>38</v>
      </c>
      <c r="C40" s="6" t="s">
        <v>39</v>
      </c>
      <c r="D40" s="6" t="s">
        <v>199</v>
      </c>
      <c r="E40" s="6" t="s">
        <v>40</v>
      </c>
      <c r="F40" s="6" t="s">
        <v>41</v>
      </c>
      <c r="G40" s="6" t="s">
        <v>42</v>
      </c>
      <c r="H40" s="6" t="s">
        <v>43</v>
      </c>
      <c r="J40" s="4" t="s">
        <v>224</v>
      </c>
    </row>
    <row r="41" spans="1:10" x14ac:dyDescent="0.25">
      <c r="A41" s="5" t="s">
        <v>125</v>
      </c>
      <c r="B41" s="8">
        <v>3899</v>
      </c>
      <c r="C41" s="8">
        <v>2591</v>
      </c>
      <c r="D41" s="6" t="s">
        <v>147</v>
      </c>
      <c r="E41" s="6" t="s">
        <v>247</v>
      </c>
      <c r="F41" s="6" t="s">
        <v>148</v>
      </c>
      <c r="G41" s="6">
        <v>60580</v>
      </c>
      <c r="H41" s="6" t="s">
        <v>150</v>
      </c>
      <c r="J41" s="9"/>
    </row>
    <row r="42" spans="1:10" x14ac:dyDescent="0.25">
      <c r="A42" s="5" t="s">
        <v>129</v>
      </c>
      <c r="B42" s="8">
        <v>4015</v>
      </c>
      <c r="C42" s="8">
        <v>2905</v>
      </c>
      <c r="D42" s="6" t="s">
        <v>151</v>
      </c>
      <c r="E42" s="6" t="s">
        <v>246</v>
      </c>
      <c r="F42" s="6" t="s">
        <v>244</v>
      </c>
      <c r="G42" s="6">
        <v>70330</v>
      </c>
      <c r="H42" s="6" t="s">
        <v>153</v>
      </c>
    </row>
    <row r="43" spans="1:10" x14ac:dyDescent="0.25">
      <c r="A43" s="5" t="s">
        <v>133</v>
      </c>
      <c r="B43" s="8">
        <v>4132</v>
      </c>
      <c r="C43" s="8">
        <v>3064</v>
      </c>
      <c r="D43" s="6" t="s">
        <v>154</v>
      </c>
      <c r="E43" s="6" t="s">
        <v>155</v>
      </c>
      <c r="F43" s="6" t="s">
        <v>245</v>
      </c>
      <c r="G43" s="6">
        <v>77910</v>
      </c>
      <c r="H43" s="6" t="s">
        <v>157</v>
      </c>
      <c r="J43" s="4">
        <f>G43/G7</f>
        <v>1.0826848249027237</v>
      </c>
    </row>
    <row r="44" spans="1:10" x14ac:dyDescent="0.25">
      <c r="A44" s="5" t="s">
        <v>138</v>
      </c>
      <c r="B44" s="8">
        <v>4095</v>
      </c>
      <c r="C44" s="8">
        <v>3116</v>
      </c>
      <c r="D44" s="6" t="s">
        <v>160</v>
      </c>
      <c r="E44" s="6" t="s">
        <v>161</v>
      </c>
      <c r="F44" s="6" t="s">
        <v>162</v>
      </c>
      <c r="G44" s="6">
        <v>76270</v>
      </c>
      <c r="H44" s="6" t="s">
        <v>164</v>
      </c>
    </row>
    <row r="45" spans="1:10" x14ac:dyDescent="0.25">
      <c r="A45" s="5" t="s">
        <v>142</v>
      </c>
      <c r="B45" s="8">
        <v>4180</v>
      </c>
      <c r="C45" s="8">
        <v>3354</v>
      </c>
      <c r="D45" s="6" t="s">
        <v>165</v>
      </c>
      <c r="E45" s="6" t="s">
        <v>248</v>
      </c>
      <c r="F45" s="6" t="s">
        <v>166</v>
      </c>
      <c r="G45" s="6">
        <v>83760</v>
      </c>
      <c r="H45" s="6" t="s">
        <v>168</v>
      </c>
    </row>
    <row r="46" spans="1:10" x14ac:dyDescent="0.25">
      <c r="A46" s="5" t="s">
        <v>146</v>
      </c>
      <c r="B46" s="8">
        <v>4273</v>
      </c>
      <c r="C46" s="8">
        <v>3668</v>
      </c>
      <c r="D46" s="6" t="s">
        <v>169</v>
      </c>
      <c r="E46" s="6" t="s">
        <v>249</v>
      </c>
      <c r="F46" s="6" t="s">
        <v>170</v>
      </c>
      <c r="G46" s="6">
        <v>92170</v>
      </c>
      <c r="H46" s="6" t="s">
        <v>172</v>
      </c>
    </row>
    <row r="47" spans="1:10" x14ac:dyDescent="0.25">
      <c r="A47" s="5"/>
      <c r="B47" s="6"/>
      <c r="C47" s="6"/>
      <c r="D47" s="6"/>
      <c r="E47" s="6"/>
      <c r="F47" s="6"/>
      <c r="G47" s="6"/>
      <c r="H47" s="6"/>
    </row>
    <row r="48" spans="1:10" x14ac:dyDescent="0.25">
      <c r="A48" s="7" t="s">
        <v>233</v>
      </c>
      <c r="B48" s="6"/>
      <c r="C48" s="6"/>
      <c r="D48" s="6"/>
      <c r="E48" s="6"/>
      <c r="F48" s="6"/>
      <c r="G48" s="6"/>
      <c r="H48" s="6"/>
    </row>
    <row r="49" spans="1:10" x14ac:dyDescent="0.25">
      <c r="A49" s="5"/>
      <c r="B49" s="6" t="s">
        <v>38</v>
      </c>
      <c r="C49" s="6" t="s">
        <v>39</v>
      </c>
      <c r="D49" s="6" t="s">
        <v>199</v>
      </c>
      <c r="E49" s="6" t="s">
        <v>40</v>
      </c>
      <c r="F49" s="6" t="s">
        <v>41</v>
      </c>
      <c r="G49" s="6" t="s">
        <v>42</v>
      </c>
      <c r="H49" s="6" t="s">
        <v>43</v>
      </c>
      <c r="J49" s="4" t="s">
        <v>224</v>
      </c>
    </row>
    <row r="50" spans="1:10" x14ac:dyDescent="0.25">
      <c r="A50" s="5" t="s">
        <v>149</v>
      </c>
      <c r="B50" s="8">
        <v>3849</v>
      </c>
      <c r="C50" s="6" t="s">
        <v>173</v>
      </c>
      <c r="D50" s="6" t="s">
        <v>174</v>
      </c>
      <c r="E50" s="6" t="s">
        <v>175</v>
      </c>
      <c r="F50" s="6" t="s">
        <v>176</v>
      </c>
      <c r="G50" s="6">
        <v>30530</v>
      </c>
      <c r="H50" s="6" t="s">
        <v>177</v>
      </c>
    </row>
    <row r="51" spans="1:10" x14ac:dyDescent="0.25">
      <c r="A51" s="5" t="s">
        <v>152</v>
      </c>
      <c r="B51" s="8">
        <v>4075</v>
      </c>
      <c r="C51" s="8">
        <v>2831</v>
      </c>
      <c r="D51" s="6" t="s">
        <v>178</v>
      </c>
      <c r="E51" s="6" t="s">
        <v>179</v>
      </c>
      <c r="F51" s="6" t="s">
        <v>180</v>
      </c>
      <c r="G51" s="6">
        <v>36760</v>
      </c>
      <c r="H51" s="6" t="s">
        <v>181</v>
      </c>
    </row>
    <row r="52" spans="1:10" x14ac:dyDescent="0.25">
      <c r="A52" s="5" t="s">
        <v>156</v>
      </c>
      <c r="B52" s="8">
        <v>4250</v>
      </c>
      <c r="C52" s="8">
        <v>3122</v>
      </c>
      <c r="D52" s="6" t="s">
        <v>182</v>
      </c>
      <c r="E52" s="6" t="s">
        <v>183</v>
      </c>
      <c r="F52" s="6" t="s">
        <v>184</v>
      </c>
      <c r="G52" s="6">
        <v>42710</v>
      </c>
      <c r="H52" s="6" t="s">
        <v>185</v>
      </c>
      <c r="J52" s="4">
        <f>G52/G7</f>
        <v>0.59352418010005559</v>
      </c>
    </row>
    <row r="53" spans="1:10" x14ac:dyDescent="0.25">
      <c r="A53" s="5" t="s">
        <v>163</v>
      </c>
      <c r="B53" s="8">
        <v>4269</v>
      </c>
      <c r="C53" s="8">
        <v>3150</v>
      </c>
      <c r="D53" s="6" t="s">
        <v>186</v>
      </c>
      <c r="E53" s="6" t="s">
        <v>187</v>
      </c>
      <c r="F53" s="6" t="s">
        <v>188</v>
      </c>
      <c r="G53" s="6">
        <v>42680</v>
      </c>
      <c r="H53" s="6" t="s">
        <v>189</v>
      </c>
    </row>
    <row r="54" spans="1:10" x14ac:dyDescent="0.25">
      <c r="A54" s="5" t="s">
        <v>167</v>
      </c>
      <c r="B54" s="8">
        <v>4462</v>
      </c>
      <c r="C54" s="8">
        <v>3472</v>
      </c>
      <c r="D54" s="6" t="s">
        <v>190</v>
      </c>
      <c r="E54" s="6" t="s">
        <v>191</v>
      </c>
      <c r="F54" s="6" t="s">
        <v>192</v>
      </c>
      <c r="G54" s="6">
        <v>47790</v>
      </c>
      <c r="H54" s="6" t="s">
        <v>193</v>
      </c>
    </row>
    <row r="55" spans="1:10" x14ac:dyDescent="0.25">
      <c r="A55" s="5" t="s">
        <v>171</v>
      </c>
      <c r="B55" s="8">
        <v>4711</v>
      </c>
      <c r="C55" s="8">
        <v>4299</v>
      </c>
      <c r="D55" s="6" t="s">
        <v>194</v>
      </c>
      <c r="E55" s="6" t="s">
        <v>195</v>
      </c>
      <c r="F55" s="6" t="s">
        <v>196</v>
      </c>
      <c r="G55" s="6">
        <v>59860</v>
      </c>
      <c r="H55" s="6" t="s">
        <v>197</v>
      </c>
    </row>
    <row r="56" spans="1:10" x14ac:dyDescent="0.25">
      <c r="A56" s="5"/>
      <c r="B56" s="6"/>
      <c r="C56" s="6"/>
      <c r="D56" s="6"/>
      <c r="E56" s="6"/>
      <c r="F56" s="6"/>
      <c r="G56" s="6"/>
      <c r="H56" s="6"/>
    </row>
    <row r="57" spans="1:10" x14ac:dyDescent="0.25">
      <c r="A57" s="7" t="s">
        <v>234</v>
      </c>
      <c r="B57" s="6"/>
      <c r="C57" s="6"/>
      <c r="D57" s="6"/>
      <c r="E57" s="6"/>
      <c r="F57" s="6"/>
      <c r="G57" s="6"/>
      <c r="H57" s="6"/>
    </row>
    <row r="58" spans="1:10" x14ac:dyDescent="0.25">
      <c r="A58" s="5"/>
      <c r="B58" s="6" t="s">
        <v>38</v>
      </c>
      <c r="C58" s="6" t="s">
        <v>39</v>
      </c>
      <c r="D58" s="6" t="s">
        <v>199</v>
      </c>
      <c r="E58" s="6" t="s">
        <v>40</v>
      </c>
      <c r="F58" s="6" t="s">
        <v>41</v>
      </c>
      <c r="G58" s="6" t="s">
        <v>42</v>
      </c>
      <c r="H58" s="6" t="s">
        <v>43</v>
      </c>
      <c r="J58" s="4" t="s">
        <v>224</v>
      </c>
    </row>
    <row r="59" spans="1:10" x14ac:dyDescent="0.25">
      <c r="A59" s="5" t="s">
        <v>149</v>
      </c>
      <c r="B59" s="8">
        <v>3702</v>
      </c>
      <c r="C59" s="8">
        <v>2228</v>
      </c>
      <c r="D59" s="6" t="s">
        <v>200</v>
      </c>
      <c r="E59" s="6" t="s">
        <v>201</v>
      </c>
      <c r="F59" s="6" t="s">
        <v>202</v>
      </c>
      <c r="G59" s="6">
        <v>30090</v>
      </c>
      <c r="H59" s="6" t="s">
        <v>203</v>
      </c>
    </row>
    <row r="60" spans="1:10" x14ac:dyDescent="0.25">
      <c r="A60" s="5" t="s">
        <v>152</v>
      </c>
      <c r="B60" s="8">
        <v>3935</v>
      </c>
      <c r="C60" s="8">
        <v>2406</v>
      </c>
      <c r="D60" s="6" t="s">
        <v>204</v>
      </c>
      <c r="E60" s="6" t="s">
        <v>205</v>
      </c>
      <c r="F60" s="6" t="s">
        <v>206</v>
      </c>
      <c r="G60" s="6">
        <v>35430</v>
      </c>
      <c r="H60" s="6" t="s">
        <v>213</v>
      </c>
    </row>
    <row r="61" spans="1:10" x14ac:dyDescent="0.25">
      <c r="A61" s="5" t="s">
        <v>156</v>
      </c>
      <c r="B61" s="8">
        <v>4075</v>
      </c>
      <c r="C61" s="8">
        <v>2577</v>
      </c>
      <c r="D61" s="6" t="s">
        <v>243</v>
      </c>
      <c r="E61" s="6" t="s">
        <v>207</v>
      </c>
      <c r="F61" s="6" t="s">
        <v>208</v>
      </c>
      <c r="G61" s="6">
        <v>37910</v>
      </c>
      <c r="H61" s="6" t="s">
        <v>214</v>
      </c>
      <c r="J61" s="4">
        <f>G61/G7</f>
        <v>0.52682045580878267</v>
      </c>
    </row>
    <row r="62" spans="1:10" x14ac:dyDescent="0.25">
      <c r="A62" s="5" t="s">
        <v>163</v>
      </c>
      <c r="B62" s="8">
        <v>4091</v>
      </c>
      <c r="C62" s="6" t="s">
        <v>209</v>
      </c>
      <c r="D62" s="6" t="s">
        <v>210</v>
      </c>
      <c r="E62" s="6" t="s">
        <v>211</v>
      </c>
      <c r="F62" s="6" t="s">
        <v>212</v>
      </c>
      <c r="G62" s="6">
        <v>38690</v>
      </c>
      <c r="H62" s="6" t="s">
        <v>215</v>
      </c>
    </row>
    <row r="63" spans="1:10" x14ac:dyDescent="0.25">
      <c r="A63" s="5" t="s">
        <v>167</v>
      </c>
      <c r="B63" s="8">
        <v>4225</v>
      </c>
      <c r="C63" s="8">
        <v>2878</v>
      </c>
      <c r="D63" s="6" t="s">
        <v>216</v>
      </c>
      <c r="E63" s="6" t="s">
        <v>217</v>
      </c>
      <c r="F63" s="6" t="s">
        <v>218</v>
      </c>
      <c r="G63" s="6">
        <v>40050</v>
      </c>
      <c r="H63" s="6" t="s">
        <v>219</v>
      </c>
    </row>
    <row r="64" spans="1:10" x14ac:dyDescent="0.25">
      <c r="A64" s="5" t="s">
        <v>171</v>
      </c>
      <c r="B64" s="8">
        <v>4555</v>
      </c>
      <c r="C64" s="8">
        <v>3488</v>
      </c>
      <c r="D64" s="6" t="s">
        <v>220</v>
      </c>
      <c r="E64" s="6" t="s">
        <v>221</v>
      </c>
      <c r="F64" s="6" t="s">
        <v>222</v>
      </c>
      <c r="G64" s="6">
        <v>86640</v>
      </c>
      <c r="H64" s="6" t="s">
        <v>223</v>
      </c>
    </row>
    <row r="67" spans="1:10" ht="16.5" thickBot="1" x14ac:dyDescent="0.3">
      <c r="A67" s="11" t="s">
        <v>225</v>
      </c>
      <c r="B67" s="12" t="s">
        <v>224</v>
      </c>
      <c r="C67" s="12" t="s">
        <v>235</v>
      </c>
      <c r="D67" s="12" t="s">
        <v>227</v>
      </c>
      <c r="E67" s="12" t="s">
        <v>226</v>
      </c>
    </row>
    <row r="68" spans="1:10" ht="16.5" thickTop="1" x14ac:dyDescent="0.25">
      <c r="A68" s="13" t="s">
        <v>236</v>
      </c>
      <c r="B68" s="14">
        <v>1.0591995553085047</v>
      </c>
      <c r="C68" s="14">
        <f>(B68*B74)</f>
        <v>1.93012925349512</v>
      </c>
      <c r="D68" s="14">
        <f>AVERAGE(C68:C69)</f>
        <v>1.9622263255077816</v>
      </c>
      <c r="E68" s="14">
        <f>STDEV(C68:C69)</f>
        <v>4.5392114552772006E-2</v>
      </c>
    </row>
    <row r="69" spans="1:10" x14ac:dyDescent="0.25">
      <c r="A69" s="15" t="s">
        <v>237</v>
      </c>
      <c r="B69" s="16">
        <v>1.0944274596998333</v>
      </c>
      <c r="C69" s="16">
        <f>(B69*B74)</f>
        <v>1.9943233975204433</v>
      </c>
      <c r="D69" s="16"/>
      <c r="E69" s="16"/>
    </row>
    <row r="70" spans="1:10" x14ac:dyDescent="0.25">
      <c r="A70" s="15" t="s">
        <v>238</v>
      </c>
      <c r="B70" s="16">
        <v>0.59352418010005559</v>
      </c>
      <c r="C70" s="16">
        <f>(B70*B74)</f>
        <v>1.0815510419414402</v>
      </c>
      <c r="D70" s="16"/>
      <c r="E70" s="16"/>
    </row>
    <row r="71" spans="1:10" x14ac:dyDescent="0.25">
      <c r="A71" s="15" t="s">
        <v>239</v>
      </c>
      <c r="B71" s="16">
        <v>0.52682045580878267</v>
      </c>
      <c r="C71" s="16">
        <f>(B71*B74)</f>
        <v>0.96</v>
      </c>
      <c r="D71" s="16"/>
      <c r="E71" s="16"/>
    </row>
    <row r="72" spans="1:10" x14ac:dyDescent="0.25">
      <c r="A72" s="16" t="s">
        <v>240</v>
      </c>
      <c r="B72" s="16">
        <v>0.96</v>
      </c>
      <c r="C72" s="16"/>
      <c r="D72" s="16"/>
      <c r="E72" s="16"/>
    </row>
    <row r="73" spans="1:10" x14ac:dyDescent="0.25">
      <c r="A73" s="16"/>
      <c r="B73" s="16"/>
      <c r="C73" s="16"/>
      <c r="D73" s="16"/>
      <c r="E73" s="16"/>
    </row>
    <row r="74" spans="1:10" x14ac:dyDescent="0.25">
      <c r="A74" s="16" t="s">
        <v>241</v>
      </c>
      <c r="B74" s="16">
        <f>(B72/B71)</f>
        <v>1.8222527037720917</v>
      </c>
      <c r="C74" s="16"/>
      <c r="D74" s="16"/>
      <c r="E74" s="16"/>
    </row>
    <row r="77" spans="1:10" x14ac:dyDescent="0.25">
      <c r="A77" s="17" t="s">
        <v>242</v>
      </c>
      <c r="B77" s="17"/>
      <c r="C77" s="17"/>
      <c r="D77" s="17"/>
      <c r="E77" s="17"/>
      <c r="F77" s="17"/>
      <c r="G77" s="17"/>
      <c r="H77" s="17"/>
      <c r="I77" s="17"/>
      <c r="J77" s="17"/>
    </row>
  </sheetData>
  <mergeCells count="1">
    <mergeCell ref="A77:J77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2017-02-03T16:21:21Z</dcterms:modified>
</cp:coreProperties>
</file>